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<sst xmlns="http://schemas.openxmlformats.org/spreadsheetml/2006/main" count="60" uniqueCount="60">
  <si>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</si>
  <si>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БЕЗВОЗМЕЗДНЫЕ ПОСТУПЛЕНИЯ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</si>
  <si>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</si>
  <si>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</si>
  <si>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</si>
  <si>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</si>
  <si>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</si>
  <si>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</si>
  <si>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000 2 02 10000 00 0000 151</t>
  </si>
  <si>
    <t>Дотации бюджетам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</si>
  <si>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</si>
  <si>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</si>
  <si>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Проект 
на 2019 год</t>
  </si>
  <si>
    <t>000 1 01 02000 00 0000 000</t>
  </si>
  <si>
    <t>000 1 03 02000 00 0000 000</t>
  </si>
  <si>
    <t>тыс. руб.</t>
  </si>
  <si>
    <t>ИТОГО ДОХОДОВ: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</si>
  <si>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</si>
  <si>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</si>
  <si>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</si>
  <si>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</si>
  <si>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</si>
  <si>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 xml:space="preserve">ВОЗВРАТ ОСТАТКОВ СУБ, СБВ И ИНЫХ МЕЖБЮДЖЕТНЫХ ТРАНСФЕРТОВ, ИМЕЮЩИХ ЦЕЛЕВОЕ НАЗНАЧЕНИЕ, ПРОШЛЫХ ЛЕТ </t>
  </si>
  <si>
    <t>000 2 19 00000 00 0000 000</t>
  </si>
  <si>
    <t>000 1 05 03000 01 0000 000</t>
  </si>
  <si>
    <t>Единый сельскохозяйственный налог</t>
  </si>
  <si>
    <t xml:space="preserve">000 1 06 06040 00 0000 000
</t>
  </si>
  <si>
    <t>000 1 11 05020 00 0000 000</t>
  </si>
  <si>
    <t>000 1 11 05030 00 0000 000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</si>
  <si>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</si>
  <si>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</si>
  <si>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</si>
  <si>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000 2 02 40000 00 0000 151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</si>
  <si>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 поселений</t>
  </si>
  <si>
    <t>000 2 19 05000 10 0000 151</t>
  </si>
  <si>
    <t xml:space="preserve">  Прочие доходы от оказания платных услуг (работ)</t>
  </si>
  <si>
    <t xml:space="preserve"> 000 1130199000 0000 130</t>
  </si>
  <si>
    <t>Государственная пошлина</t>
  </si>
  <si>
    <t xml:space="preserve">000 1 08 04020 00 0000 000 </t>
  </si>
  <si>
    <t>Доходы от продажи имущества, находящегося
 в собственности сельских поселений 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</si>
  <si>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
находящихся в собственности сельских поселений
 ( за исключением земельных участков муниципальных бюджетных и автономных учреждений)</t>
  </si>
  <si>
    <t>000 1 140602000 0000 430</t>
  </si>
  <si>
    <t>000 1 140205010 0000 410</t>
  </si>
  <si>
    <t>Доходы бюджета Илья- Высоковского сельского поселения по видам доходов на 2019 год и на плановый период 2020 и 2021 годов в сравнении с исполнением за 2017 год и ожидаемым исполнением за 2018 год</t>
  </si>
  <si>
    <t>Исполнено 
за 2017 год</t>
  </si>
  <si>
    <t>Ожидаемое исполнение за 2018 год</t>
  </si>
  <si>
    <t xml:space="preserve">2019 год к исполнению 
за 2017год </t>
  </si>
  <si>
    <t xml:space="preserve">2019год к ожидаемому исполнению 
за 2018 год </t>
  </si>
  <si>
    <t>Проект 
на 2020год</t>
  </si>
  <si>
    <t xml:space="preserve">2020 год к исполнению 
за 2017 год </t>
  </si>
  <si>
    <t xml:space="preserve">2020 год к ожидаемому исполнению 
за 2018 год </t>
  </si>
  <si>
    <t>Проект 
на 2021 год</t>
  </si>
  <si>
    <t xml:space="preserve">2021 год к исполнению 
за 2017 год </t>
  </si>
  <si>
    <t xml:space="preserve">2021 год к ожидаемому исполнению 
за 2018 год </t>
  </si>
  <si>
    <t>Прочие неналоговые доходы бюджетов сельских поселений</t>
  </si>
  <si>
    <t>000 1 1705050 10 0000 180</t>
  </si>
  <si>
    <t>Дотации бюджетам сельских поселений на поддержку мер по обеспечению сбалансированности  бюджетов</t>
  </si>
  <si>
    <t>000 202 150210 0000 151</t>
  </si>
  <si>
    <t>Субвенции бюджетам сельских поселений на осуществление полномочий по составлению (изменению) списков в присяжные заседатели</t>
  </si>
  <si>
    <t>000 2023512010 0000 151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</si>
</sst>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24" borderId="12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right" vertical="center"/>
    </xf>
    <xf numFmtId="0" fontId="22" fillId="2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186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0" zoomScaleNormal="80" zoomScalePageLayoutView="0" workbookViewId="0" topLeftCell="B1">
      <selection activeCell="G7" sqref="G7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4" width="17.75390625" style="0" customWidth="1"/>
    <col min="5" max="11" width="17.75390625" style="3" customWidth="1"/>
    <col min="12" max="13" width="17.753906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7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3" t="s">
        <v>15</v>
      </c>
    </row>
    <row r="3" spans="1:13" ht="83.25" customHeight="1">
      <c r="A3" s="19" t="s">
        <v>4</v>
      </c>
      <c r="B3" s="10" t="s">
        <v>5</v>
      </c>
      <c r="C3" s="11" t="s">
        <v>44</v>
      </c>
      <c r="D3" s="11" t="s">
        <v>45</v>
      </c>
      <c r="E3" s="11" t="s">
        <v>12</v>
      </c>
      <c r="F3" s="14" t="s">
        <v>46</v>
      </c>
      <c r="G3" s="14" t="s">
        <v>47</v>
      </c>
      <c r="H3" s="11" t="s">
        <v>48</v>
      </c>
      <c r="I3" s="14" t="s">
        <v>49</v>
      </c>
      <c r="J3" s="14" t="s">
        <v>50</v>
      </c>
      <c r="K3" s="11" t="s">
        <v>51</v>
      </c>
      <c r="L3" s="14" t="s">
        <v>52</v>
      </c>
      <c r="M3" s="14" t="s">
        <v>53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3"/>
    </row>
    <row r="6" spans="1:13" ht="37.5">
      <c r="A6" s="17" t="s">
        <v>0</v>
      </c>
      <c r="B6" s="18" t="s">
        <v>6</v>
      </c>
      <c r="C6" s="20">
        <v>3525.3</v>
      </c>
      <c r="D6" s="20">
        <v>1321.6</v>
      </c>
      <c r="E6" s="20">
        <v>1001</v>
      </c>
      <c r="F6" s="12">
        <f>E6/C6</f>
        <v>0.2839474654639321</v>
      </c>
      <c r="G6" s="12">
        <f>E6/D6</f>
        <v>0.7574152542372882</v>
      </c>
      <c r="H6" s="20">
        <v>836.6</v>
      </c>
      <c r="I6" s="12">
        <f>H6/C6</f>
        <v>0.23731313647065497</v>
      </c>
      <c r="J6" s="12">
        <f>H6/D6</f>
        <v>0.6330205811138016</v>
      </c>
      <c r="K6" s="20">
        <v>842.5</v>
      </c>
      <c r="L6" s="12">
        <f>K6/C6</f>
        <v>0.23898675290046237</v>
      </c>
      <c r="M6" s="12">
        <f>K6/D6</f>
        <v>0.6374848668280872</v>
      </c>
    </row>
    <row r="7" spans="1:13" ht="18.75">
      <c r="A7" s="28" t="s">
        <v>2</v>
      </c>
      <c r="B7" s="15" t="s">
        <v>13</v>
      </c>
      <c r="C7" s="21">
        <v>182.3</v>
      </c>
      <c r="D7" s="21">
        <v>154</v>
      </c>
      <c r="E7" s="21">
        <v>150</v>
      </c>
      <c r="F7" s="30">
        <f aca="true" t="shared" si="0" ref="F7:F30">E7/C7</f>
        <v>0.822819528250137</v>
      </c>
      <c r="G7" s="30">
        <f>E7/D7</f>
        <v>0.974025974025974</v>
      </c>
      <c r="H7" s="21">
        <v>150</v>
      </c>
      <c r="I7" s="30">
        <f aca="true" t="shared" si="1" ref="I7:I18">H7/C7</f>
        <v>0.822819528250137</v>
      </c>
      <c r="J7" s="30">
        <f aca="true" t="shared" si="2" ref="J7:J18">H7/D7</f>
        <v>0.974025974025974</v>
      </c>
      <c r="K7" s="21">
        <v>150</v>
      </c>
      <c r="L7" s="30">
        <f aca="true" t="shared" si="3" ref="L7:L18">K7/C7</f>
        <v>0.822819528250137</v>
      </c>
      <c r="M7" s="30">
        <f aca="true" t="shared" si="4" ref="M7:M18">K7/D7</f>
        <v>0.974025974025974</v>
      </c>
    </row>
    <row r="8" spans="1:13" ht="56.25">
      <c r="A8" s="28" t="s">
        <v>3</v>
      </c>
      <c r="B8" s="15" t="s">
        <v>14</v>
      </c>
      <c r="C8" s="21">
        <v>0</v>
      </c>
      <c r="D8" s="21">
        <v>0</v>
      </c>
      <c r="E8" s="21">
        <v>0</v>
      </c>
      <c r="F8" s="30" t="e">
        <f t="shared" si="0"/>
        <v>#DIV/0!</v>
      </c>
      <c r="G8" s="30">
        <v>0</v>
      </c>
      <c r="H8" s="21">
        <v>0</v>
      </c>
      <c r="I8" s="30" t="e">
        <f t="shared" si="1"/>
        <v>#DIV/0!</v>
      </c>
      <c r="J8" s="30">
        <v>0</v>
      </c>
      <c r="K8" s="21">
        <v>0</v>
      </c>
      <c r="L8" s="30" t="e">
        <f t="shared" si="3"/>
        <v>#DIV/0!</v>
      </c>
      <c r="M8" s="30">
        <v>0</v>
      </c>
    </row>
    <row r="9" spans="1:13" ht="18.75">
      <c r="A9" s="28" t="s">
        <v>25</v>
      </c>
      <c r="B9" s="15" t="s">
        <v>24</v>
      </c>
      <c r="C9" s="21">
        <v>29.4</v>
      </c>
      <c r="D9" s="21">
        <v>20.5</v>
      </c>
      <c r="E9" s="21">
        <v>30</v>
      </c>
      <c r="F9" s="30">
        <f>E9/C9</f>
        <v>1.0204081632653061</v>
      </c>
      <c r="G9" s="30">
        <f>E9/D9</f>
        <v>1.4634146341463414</v>
      </c>
      <c r="H9" s="21">
        <v>30.6</v>
      </c>
      <c r="I9" s="30">
        <f>H9/C9</f>
        <v>1.0408163265306123</v>
      </c>
      <c r="J9" s="30">
        <f>H9/D9</f>
        <v>1.4926829268292683</v>
      </c>
      <c r="K9" s="21">
        <v>31.5</v>
      </c>
      <c r="L9" s="30">
        <f>K9/C9</f>
        <v>1.0714285714285714</v>
      </c>
      <c r="M9" s="30">
        <f>K9/D9</f>
        <v>1.5365853658536586</v>
      </c>
    </row>
    <row r="10" spans="1:13" ht="18.75">
      <c r="A10" s="28" t="s">
        <v>17</v>
      </c>
      <c r="B10" s="15" t="s">
        <v>18</v>
      </c>
      <c r="C10" s="21">
        <v>72.7</v>
      </c>
      <c r="D10" s="21">
        <v>50</v>
      </c>
      <c r="E10" s="21">
        <v>30</v>
      </c>
      <c r="F10" s="30">
        <f t="shared" si="0"/>
        <v>0.4126547455295736</v>
      </c>
      <c r="G10" s="30">
        <f>E10/D10</f>
        <v>0.6</v>
      </c>
      <c r="H10" s="21">
        <v>35</v>
      </c>
      <c r="I10" s="30">
        <f t="shared" si="1"/>
        <v>0.4814305364511692</v>
      </c>
      <c r="J10" s="30">
        <f t="shared" si="2"/>
        <v>0.7</v>
      </c>
      <c r="K10" s="21">
        <v>40</v>
      </c>
      <c r="L10" s="30">
        <f t="shared" si="3"/>
        <v>0.5502063273727648</v>
      </c>
      <c r="M10" s="30">
        <f t="shared" si="4"/>
        <v>0.8</v>
      </c>
    </row>
    <row r="11" spans="1:13" ht="17.25" customHeight="1">
      <c r="A11" s="29" t="s">
        <v>19</v>
      </c>
      <c r="B11" s="16" t="s">
        <v>20</v>
      </c>
      <c r="C11" s="21">
        <v>117.3</v>
      </c>
      <c r="D11" s="21">
        <v>80</v>
      </c>
      <c r="E11" s="21">
        <v>100</v>
      </c>
      <c r="F11" s="30">
        <f t="shared" si="0"/>
        <v>0.8525149190110827</v>
      </c>
      <c r="G11" s="30">
        <f>E11/D11</f>
        <v>1.25</v>
      </c>
      <c r="H11" s="21">
        <v>100</v>
      </c>
      <c r="I11" s="30">
        <f t="shared" si="1"/>
        <v>0.8525149190110827</v>
      </c>
      <c r="J11" s="30">
        <f t="shared" si="2"/>
        <v>1.25</v>
      </c>
      <c r="K11" s="21">
        <v>100</v>
      </c>
      <c r="L11" s="30">
        <f t="shared" si="3"/>
        <v>0.8525149190110827</v>
      </c>
      <c r="M11" s="30">
        <f t="shared" si="4"/>
        <v>1.25</v>
      </c>
    </row>
    <row r="12" spans="1:13" ht="17.25" customHeight="1" hidden="1">
      <c r="A12" s="29"/>
      <c r="B12" s="16"/>
      <c r="C12" s="21"/>
      <c r="D12" s="21"/>
      <c r="E12" s="21"/>
      <c r="F12" s="30"/>
      <c r="G12" s="30"/>
      <c r="H12" s="21"/>
      <c r="I12" s="30"/>
      <c r="J12" s="30"/>
      <c r="K12" s="21"/>
      <c r="L12" s="30"/>
      <c r="M12" s="30"/>
    </row>
    <row r="13" spans="1:13" ht="17.25" customHeight="1">
      <c r="A13" s="29" t="s">
        <v>21</v>
      </c>
      <c r="B13" s="16" t="s">
        <v>26</v>
      </c>
      <c r="C13" s="21">
        <v>731.7</v>
      </c>
      <c r="D13" s="21">
        <v>700</v>
      </c>
      <c r="E13" s="21">
        <v>380</v>
      </c>
      <c r="F13" s="30">
        <f t="shared" si="0"/>
        <v>0.5193385267186005</v>
      </c>
      <c r="G13" s="30">
        <f>E13/D13</f>
        <v>0.5428571428571428</v>
      </c>
      <c r="H13" s="21">
        <v>380</v>
      </c>
      <c r="I13" s="30">
        <f t="shared" si="1"/>
        <v>0.5193385267186005</v>
      </c>
      <c r="J13" s="30">
        <f t="shared" si="2"/>
        <v>0.5428571428571428</v>
      </c>
      <c r="K13" s="21">
        <v>380</v>
      </c>
      <c r="L13" s="30">
        <f t="shared" si="3"/>
        <v>0.5193385267186005</v>
      </c>
      <c r="M13" s="30">
        <f t="shared" si="4"/>
        <v>0.5428571428571428</v>
      </c>
    </row>
    <row r="14" spans="1:13" ht="17.25" customHeight="1">
      <c r="A14" s="29" t="s">
        <v>37</v>
      </c>
      <c r="B14" s="16" t="s">
        <v>38</v>
      </c>
      <c r="C14" s="21">
        <v>0.1</v>
      </c>
      <c r="D14" s="21"/>
      <c r="E14" s="21">
        <v>1</v>
      </c>
      <c r="F14" s="30">
        <f t="shared" si="0"/>
        <v>10</v>
      </c>
      <c r="G14" s="30" t="e">
        <f>E14/D14</f>
        <v>#DIV/0!</v>
      </c>
      <c r="H14" s="21">
        <v>1</v>
      </c>
      <c r="I14" s="30">
        <f t="shared" si="1"/>
        <v>10</v>
      </c>
      <c r="J14" s="30" t="e">
        <f t="shared" si="2"/>
        <v>#DIV/0!</v>
      </c>
      <c r="K14" s="21">
        <v>1</v>
      </c>
      <c r="L14" s="30">
        <f t="shared" si="3"/>
        <v>10</v>
      </c>
      <c r="M14" s="30"/>
    </row>
    <row r="15" spans="1:13" ht="131.25">
      <c r="A15" s="29" t="s">
        <v>30</v>
      </c>
      <c r="B15" s="16" t="s">
        <v>27</v>
      </c>
      <c r="C15" s="21">
        <v>19.4</v>
      </c>
      <c r="D15" s="21">
        <v>80</v>
      </c>
      <c r="E15" s="21">
        <v>80</v>
      </c>
      <c r="F15" s="30">
        <f t="shared" si="0"/>
        <v>4.123711340206186</v>
      </c>
      <c r="G15" s="30">
        <f>E15/D15</f>
        <v>1</v>
      </c>
      <c r="H15" s="21">
        <v>60</v>
      </c>
      <c r="I15" s="30">
        <f t="shared" si="1"/>
        <v>3.0927835051546393</v>
      </c>
      <c r="J15" s="30">
        <f t="shared" si="2"/>
        <v>0.75</v>
      </c>
      <c r="K15" s="21">
        <v>60</v>
      </c>
      <c r="L15" s="30">
        <f t="shared" si="3"/>
        <v>3.0927835051546393</v>
      </c>
      <c r="M15" s="30">
        <f t="shared" si="4"/>
        <v>0.75</v>
      </c>
    </row>
    <row r="16" spans="1:13" ht="147.75" customHeight="1">
      <c r="A16" s="29" t="s">
        <v>29</v>
      </c>
      <c r="B16" s="16" t="s">
        <v>28</v>
      </c>
      <c r="C16" s="21">
        <v>62.2</v>
      </c>
      <c r="D16" s="21">
        <v>70.5</v>
      </c>
      <c r="E16" s="21">
        <v>70</v>
      </c>
      <c r="F16" s="30">
        <f t="shared" si="0"/>
        <v>1.12540192926045</v>
      </c>
      <c r="G16" s="30">
        <f>E16/D16</f>
        <v>0.9929078014184397</v>
      </c>
      <c r="H16" s="21">
        <v>70</v>
      </c>
      <c r="I16" s="30">
        <f t="shared" si="1"/>
        <v>1.12540192926045</v>
      </c>
      <c r="J16" s="30">
        <f t="shared" si="2"/>
        <v>0.9929078014184397</v>
      </c>
      <c r="K16" s="21">
        <v>70</v>
      </c>
      <c r="L16" s="30">
        <f t="shared" si="3"/>
        <v>1.12540192926045</v>
      </c>
      <c r="M16" s="30">
        <f t="shared" si="4"/>
        <v>0.9929078014184397</v>
      </c>
    </row>
    <row r="17" spans="1:13" ht="147.75" customHeight="1" hidden="1">
      <c r="A17" s="29"/>
      <c r="B17" s="16"/>
      <c r="C17" s="21"/>
      <c r="D17" s="21"/>
      <c r="E17" s="21"/>
      <c r="F17" s="30"/>
      <c r="G17" s="30"/>
      <c r="H17" s="21"/>
      <c r="I17" s="30"/>
      <c r="J17" s="30"/>
      <c r="K17" s="21"/>
      <c r="L17" s="30"/>
      <c r="M17" s="30"/>
    </row>
    <row r="18" spans="1:13" ht="44.25" customHeight="1">
      <c r="A18" s="29" t="s">
        <v>35</v>
      </c>
      <c r="B18" s="16" t="s">
        <v>36</v>
      </c>
      <c r="C18" s="21">
        <v>50.1</v>
      </c>
      <c r="D18" s="21">
        <v>10.6</v>
      </c>
      <c r="E18" s="21">
        <v>10</v>
      </c>
      <c r="F18" s="30">
        <f t="shared" si="0"/>
        <v>0.1996007984031936</v>
      </c>
      <c r="G18" s="30">
        <f>E18/D18</f>
        <v>0.9433962264150944</v>
      </c>
      <c r="H18" s="21">
        <v>10</v>
      </c>
      <c r="I18" s="30">
        <f t="shared" si="1"/>
        <v>0.1996007984031936</v>
      </c>
      <c r="J18" s="30">
        <f t="shared" si="2"/>
        <v>0.9433962264150944</v>
      </c>
      <c r="K18" s="21">
        <v>10</v>
      </c>
      <c r="L18" s="30">
        <f t="shared" si="3"/>
        <v>0.1996007984031936</v>
      </c>
      <c r="M18" s="30">
        <f t="shared" si="4"/>
        <v>0.9433962264150944</v>
      </c>
    </row>
    <row r="19" spans="1:13" ht="111.75" customHeight="1">
      <c r="A19" s="36" t="s">
        <v>39</v>
      </c>
      <c r="B19" s="16" t="s">
        <v>42</v>
      </c>
      <c r="C19" s="21">
        <v>288.5</v>
      </c>
      <c r="D19" s="21">
        <v>20</v>
      </c>
      <c r="E19" s="21">
        <v>150</v>
      </c>
      <c r="F19" s="30">
        <f t="shared" si="0"/>
        <v>0.5199306759098787</v>
      </c>
      <c r="G19" s="30">
        <f>E19/D19</f>
        <v>7.5</v>
      </c>
      <c r="H19" s="21"/>
      <c r="I19" s="30"/>
      <c r="J19" s="30"/>
      <c r="K19" s="21"/>
      <c r="L19" s="30"/>
      <c r="M19" s="30"/>
    </row>
    <row r="20" spans="1:13" ht="87.75" customHeight="1">
      <c r="A20" s="37" t="s">
        <v>40</v>
      </c>
      <c r="B20" s="16" t="s">
        <v>41</v>
      </c>
      <c r="C20" s="21">
        <v>1970.4</v>
      </c>
      <c r="D20" s="21">
        <v>112</v>
      </c>
      <c r="E20" s="21"/>
      <c r="F20" s="30"/>
      <c r="G20" s="30"/>
      <c r="H20" s="21"/>
      <c r="I20" s="30"/>
      <c r="J20" s="30"/>
      <c r="K20" s="21"/>
      <c r="L20" s="30"/>
      <c r="M20" s="30"/>
    </row>
    <row r="21" spans="1:13" ht="34.5" customHeight="1">
      <c r="A21" s="37" t="s">
        <v>54</v>
      </c>
      <c r="B21" s="40" t="s">
        <v>55</v>
      </c>
      <c r="C21" s="21">
        <v>1.2</v>
      </c>
      <c r="D21" s="21">
        <v>24</v>
      </c>
      <c r="E21" s="21"/>
      <c r="F21" s="30"/>
      <c r="G21" s="30"/>
      <c r="H21" s="21"/>
      <c r="I21" s="30"/>
      <c r="J21" s="30"/>
      <c r="K21" s="21"/>
      <c r="L21" s="30"/>
      <c r="M21" s="30"/>
    </row>
    <row r="22" spans="1:22" s="4" customFormat="1" ht="37.5">
      <c r="A22" s="5" t="s">
        <v>1</v>
      </c>
      <c r="B22" s="6" t="s">
        <v>7</v>
      </c>
      <c r="C22" s="24">
        <v>8301.3</v>
      </c>
      <c r="D22" s="24">
        <v>8595.5</v>
      </c>
      <c r="E22" s="24">
        <v>8624.4</v>
      </c>
      <c r="F22" s="12">
        <f t="shared" si="0"/>
        <v>1.0389216146868563</v>
      </c>
      <c r="G22" s="12">
        <f>E22/D22</f>
        <v>1.0033622244197544</v>
      </c>
      <c r="H22" s="24">
        <v>8210.6</v>
      </c>
      <c r="I22" s="12">
        <f>H22/C22</f>
        <v>0.9890740004577597</v>
      </c>
      <c r="J22" s="12">
        <f>H22/D22</f>
        <v>0.9552207550462452</v>
      </c>
      <c r="K22" s="24">
        <v>7791.6</v>
      </c>
      <c r="L22" s="12">
        <f>K22/C22</f>
        <v>0.9385999783166493</v>
      </c>
      <c r="M22" s="12">
        <f>K22/D22</f>
        <v>0.9064743179570706</v>
      </c>
      <c r="N22"/>
      <c r="O22"/>
      <c r="P22"/>
      <c r="Q22"/>
      <c r="R22"/>
      <c r="S22"/>
      <c r="T22"/>
      <c r="U22"/>
      <c r="V22"/>
    </row>
    <row r="23" spans="1:22" s="4" customFormat="1" ht="37.5">
      <c r="A23" s="7" t="s">
        <v>9</v>
      </c>
      <c r="B23" s="8" t="s">
        <v>8</v>
      </c>
      <c r="C23" s="25">
        <v>7756.5</v>
      </c>
      <c r="D23" s="27">
        <v>7759.3</v>
      </c>
      <c r="E23" s="25">
        <v>7597.7</v>
      </c>
      <c r="F23" s="30">
        <f t="shared" si="0"/>
        <v>0.9795268484496873</v>
      </c>
      <c r="G23" s="30">
        <f>E23/D23</f>
        <v>0.9791733790419238</v>
      </c>
      <c r="H23" s="25">
        <v>7263</v>
      </c>
      <c r="I23" s="30">
        <f>H23/C23</f>
        <v>0.9363759427576871</v>
      </c>
      <c r="J23" s="30">
        <f>H23/D23</f>
        <v>0.9360380446689779</v>
      </c>
      <c r="K23" s="25">
        <v>6844</v>
      </c>
      <c r="L23" s="30">
        <f>K23/C23</f>
        <v>0.8823567330625927</v>
      </c>
      <c r="M23" s="30">
        <f>K23/D23</f>
        <v>0.8820383281997087</v>
      </c>
      <c r="N23"/>
      <c r="O23"/>
      <c r="P23"/>
      <c r="Q23"/>
      <c r="R23"/>
      <c r="S23"/>
      <c r="T23"/>
      <c r="U23"/>
      <c r="V23"/>
    </row>
    <row r="24" spans="1:22" s="4" customFormat="1" ht="69.75" customHeight="1">
      <c r="A24" s="7" t="s">
        <v>56</v>
      </c>
      <c r="B24" s="8" t="s">
        <v>57</v>
      </c>
      <c r="C24" s="25"/>
      <c r="D24" s="27">
        <v>63.3</v>
      </c>
      <c r="E24" s="25">
        <v>79.1</v>
      </c>
      <c r="F24" s="30"/>
      <c r="G24" s="30"/>
      <c r="H24" s="25"/>
      <c r="I24" s="30"/>
      <c r="J24" s="30"/>
      <c r="K24" s="25"/>
      <c r="L24" s="30"/>
      <c r="M24" s="30"/>
      <c r="N24"/>
      <c r="O24"/>
      <c r="P24"/>
      <c r="Q24"/>
      <c r="R24"/>
      <c r="S24"/>
      <c r="T24"/>
      <c r="U24"/>
      <c r="V24"/>
    </row>
    <row r="25" spans="1:22" s="4" customFormat="1" ht="37.5">
      <c r="A25" s="7" t="s">
        <v>11</v>
      </c>
      <c r="B25" s="8" t="s">
        <v>10</v>
      </c>
      <c r="C25" s="25">
        <v>61</v>
      </c>
      <c r="D25" s="27">
        <v>72.9</v>
      </c>
      <c r="E25" s="25">
        <v>80.2</v>
      </c>
      <c r="F25" s="30">
        <f t="shared" si="0"/>
        <v>1.3147540983606558</v>
      </c>
      <c r="G25" s="30">
        <f>E25/D25</f>
        <v>1.1001371742112482</v>
      </c>
      <c r="H25" s="25">
        <v>80.2</v>
      </c>
      <c r="I25" s="30">
        <f>H25/C25</f>
        <v>1.3147540983606558</v>
      </c>
      <c r="J25" s="30">
        <f>H25/D25</f>
        <v>1.1001371742112482</v>
      </c>
      <c r="K25" s="25">
        <v>80.2</v>
      </c>
      <c r="L25" s="30">
        <f>K25/C25</f>
        <v>1.3147540983606558</v>
      </c>
      <c r="M25" s="30">
        <f>K25/D25</f>
        <v>1.1001371742112482</v>
      </c>
      <c r="N25"/>
      <c r="O25"/>
      <c r="P25"/>
      <c r="Q25"/>
      <c r="R25"/>
      <c r="S25"/>
      <c r="T25"/>
      <c r="U25"/>
      <c r="V25"/>
    </row>
    <row r="26" spans="1:22" s="4" customFormat="1" ht="93.75">
      <c r="A26" s="7" t="s">
        <v>58</v>
      </c>
      <c r="B26" s="8" t="s">
        <v>59</v>
      </c>
      <c r="C26" s="25"/>
      <c r="D26" s="27">
        <v>0.6</v>
      </c>
      <c r="E26" s="25"/>
      <c r="F26" s="30"/>
      <c r="G26" s="30"/>
      <c r="H26" s="25"/>
      <c r="I26" s="30"/>
      <c r="J26" s="30"/>
      <c r="K26" s="25"/>
      <c r="L26" s="30"/>
      <c r="M26" s="30"/>
      <c r="N26"/>
      <c r="O26"/>
      <c r="P26"/>
      <c r="Q26"/>
      <c r="R26"/>
      <c r="S26"/>
      <c r="T26"/>
      <c r="U26"/>
      <c r="V26"/>
    </row>
    <row r="27" spans="1:22" s="4" customFormat="1" ht="18.75">
      <c r="A27" s="35" t="s">
        <v>31</v>
      </c>
      <c r="B27" s="8" t="s">
        <v>32</v>
      </c>
      <c r="C27" s="25">
        <v>483.8</v>
      </c>
      <c r="D27" s="27">
        <v>699.4</v>
      </c>
      <c r="E27" s="25">
        <v>867.4</v>
      </c>
      <c r="F27" s="30">
        <f>E27/C27</f>
        <v>1.7928896238114922</v>
      </c>
      <c r="G27" s="30">
        <f>E27/D27</f>
        <v>1.2402058907635116</v>
      </c>
      <c r="H27" s="25">
        <v>867.4</v>
      </c>
      <c r="I27" s="30">
        <f>H27/C27</f>
        <v>1.7928896238114922</v>
      </c>
      <c r="J27" s="30">
        <f>H27/D27</f>
        <v>1.2402058907635116</v>
      </c>
      <c r="K27" s="25">
        <v>867.4</v>
      </c>
      <c r="L27" s="30">
        <f>K27/C27</f>
        <v>1.7928896238114922</v>
      </c>
      <c r="M27" s="30">
        <f>K27/D27</f>
        <v>1.2402058907635116</v>
      </c>
      <c r="N27"/>
      <c r="O27"/>
      <c r="P27"/>
      <c r="Q27"/>
      <c r="R27"/>
      <c r="S27"/>
      <c r="T27"/>
      <c r="U27"/>
      <c r="V27"/>
    </row>
    <row r="28" spans="1:22" s="33" customFormat="1" ht="93.75" hidden="1">
      <c r="A28" s="31" t="s">
        <v>22</v>
      </c>
      <c r="B28" s="6" t="s">
        <v>23</v>
      </c>
      <c r="C28" s="24">
        <f>C29</f>
        <v>-50.7</v>
      </c>
      <c r="D28" s="24">
        <f>D29</f>
        <v>0</v>
      </c>
      <c r="E28" s="24">
        <f>E29</f>
        <v>0</v>
      </c>
      <c r="F28" s="12">
        <f>E28/C28</f>
        <v>0</v>
      </c>
      <c r="G28" s="12">
        <v>0</v>
      </c>
      <c r="H28" s="24">
        <f>H29</f>
        <v>0</v>
      </c>
      <c r="I28" s="12">
        <f>H28/C28</f>
        <v>0</v>
      </c>
      <c r="J28" s="12">
        <v>0</v>
      </c>
      <c r="K28" s="24">
        <f>K29</f>
        <v>0</v>
      </c>
      <c r="L28" s="12">
        <f>K28/C28</f>
        <v>0</v>
      </c>
      <c r="M28" s="12">
        <v>0</v>
      </c>
      <c r="N28" s="32"/>
      <c r="O28" s="32"/>
      <c r="P28" s="32"/>
      <c r="Q28" s="32"/>
      <c r="R28" s="32"/>
      <c r="S28" s="32"/>
      <c r="T28" s="32"/>
      <c r="U28" s="32"/>
      <c r="V28" s="32"/>
    </row>
    <row r="29" spans="1:22" s="4" customFormat="1" ht="75" hidden="1">
      <c r="A29" s="7" t="s">
        <v>33</v>
      </c>
      <c r="B29" s="8" t="s">
        <v>34</v>
      </c>
      <c r="C29" s="25">
        <v>-50.7</v>
      </c>
      <c r="D29" s="27">
        <v>0</v>
      </c>
      <c r="E29" s="25">
        <v>0</v>
      </c>
      <c r="F29" s="30">
        <f>E29/C29</f>
        <v>0</v>
      </c>
      <c r="G29" s="30">
        <v>0</v>
      </c>
      <c r="H29" s="25">
        <v>0</v>
      </c>
      <c r="I29" s="30">
        <f>H29/C29</f>
        <v>0</v>
      </c>
      <c r="J29" s="30">
        <v>0</v>
      </c>
      <c r="K29" s="25">
        <v>0</v>
      </c>
      <c r="L29" s="30">
        <f>K29/C29</f>
        <v>0</v>
      </c>
      <c r="M29" s="30">
        <v>0</v>
      </c>
      <c r="N29"/>
      <c r="O29"/>
      <c r="P29"/>
      <c r="Q29"/>
      <c r="R29"/>
      <c r="S29"/>
      <c r="T29"/>
      <c r="U29"/>
      <c r="V29"/>
    </row>
    <row r="30" spans="1:13" s="22" customFormat="1" ht="18.75">
      <c r="A30" s="39" t="s">
        <v>16</v>
      </c>
      <c r="B30" s="39"/>
      <c r="C30" s="26">
        <v>11826.6</v>
      </c>
      <c r="D30" s="26">
        <f>D6+D22+D28</f>
        <v>9917.1</v>
      </c>
      <c r="E30" s="26">
        <f>E6+E22+E28</f>
        <v>9625.4</v>
      </c>
      <c r="F30" s="12">
        <f t="shared" si="0"/>
        <v>0.8138771920924018</v>
      </c>
      <c r="G30" s="12">
        <f>E30/D30</f>
        <v>0.9705861592602676</v>
      </c>
      <c r="H30" s="26">
        <f>H6+H22+H28</f>
        <v>9047.2</v>
      </c>
      <c r="I30" s="12">
        <f>H30/C30</f>
        <v>0.7649874012818562</v>
      </c>
      <c r="J30" s="12">
        <f>H30/D30</f>
        <v>0.9122828246160672</v>
      </c>
      <c r="K30" s="26">
        <f>K6+K22+K28</f>
        <v>8634.1</v>
      </c>
      <c r="L30" s="12">
        <f>K30/C30</f>
        <v>0.7300576666159336</v>
      </c>
      <c r="M30" s="12">
        <f>K30/D30</f>
        <v>0.8706275019915096</v>
      </c>
    </row>
    <row r="31" spans="4:12" ht="12.75">
      <c r="D31" s="34"/>
      <c r="L31" s="3"/>
    </row>
  </sheetData>
  <sheetProtection/>
  <mergeCells count="2">
    <mergeCell ref="A1:M1"/>
    <mergeCell ref="A30:B30"/>
  </mergeCells>
  <printOptions/>
  <pageMargins left="0.4" right="0.31" top="0.51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1</cp:lastModifiedBy>
  <cp:lastPrinted>2017-11-10T07:49:08Z</cp:lastPrinted>
  <dcterms:created xsi:type="dcterms:W3CDTF">2014-03-24T07:39:29Z</dcterms:created>
  <dcterms:modified xsi:type="dcterms:W3CDTF">2018-12-07T12:20:28Z</dcterms:modified>
  <cp:category/>
  <cp:version/>
  <cp:contentType/>
  <cp:contentStatus/>
</cp:coreProperties>
</file>